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caroline_mccabe_essex_gov_uk/Documents/Desktop/"/>
    </mc:Choice>
  </mc:AlternateContent>
  <xr:revisionPtr revIDLastSave="0" documentId="8_{304C7B42-E3FE-432A-8C11-D270AB61E7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Hlk111451169" localSheetId="1">Sheet2!$D$15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K14" i="2"/>
  <c r="K13" i="2"/>
  <c r="K12" i="2"/>
  <c r="K11" i="2"/>
  <c r="D4" i="2" l="1"/>
  <c r="C13" i="2"/>
  <c r="D14" i="2" l="1"/>
  <c r="D13" i="2"/>
  <c r="D12" i="2" l="1"/>
  <c r="D10" i="2"/>
  <c r="B15" i="2"/>
  <c r="D11" i="2"/>
  <c r="D3" i="2"/>
  <c r="C15" i="2"/>
  <c r="D9" i="2"/>
  <c r="G15" i="2" l="1"/>
  <c r="I15" i="2" s="1"/>
  <c r="D15" i="2"/>
</calcChain>
</file>

<file path=xl/sharedStrings.xml><?xml version="1.0" encoding="utf-8"?>
<sst xmlns="http://schemas.openxmlformats.org/spreadsheetml/2006/main" count="248" uniqueCount="124">
  <si>
    <t xml:space="preserve">District </t>
  </si>
  <si>
    <t xml:space="preserve">Theme </t>
  </si>
  <si>
    <t>Recipient of the Grant</t>
  </si>
  <si>
    <t>Spend (£)</t>
  </si>
  <si>
    <t xml:space="preserve">Purpose of Expenditure </t>
  </si>
  <si>
    <t>Basildon</t>
  </si>
  <si>
    <t>Levelling Up the Community</t>
  </si>
  <si>
    <t>Trustlinks</t>
  </si>
  <si>
    <t xml:space="preserve">Providing additional developments to the Growing Together therapeutic community garden in Basildon, including fencing, signages and raised beds materials. </t>
  </si>
  <si>
    <t xml:space="preserve">Kool Carers South East </t>
  </si>
  <si>
    <t xml:space="preserve">Provision of counselling sessions. </t>
  </si>
  <si>
    <t>Youth Provision</t>
  </si>
  <si>
    <t xml:space="preserve">N-Act Theatre in Schools </t>
  </si>
  <si>
    <t xml:space="preserve">For six schools to receive an educational play which focuses on consent. </t>
  </si>
  <si>
    <t>Bar n Bus Trust</t>
  </si>
  <si>
    <t xml:space="preserve">Provision of Fire Break programme by Essex Fire and Rescue Service at two schools. </t>
  </si>
  <si>
    <t xml:space="preserve">Essex County Council Youth Service </t>
  </si>
  <si>
    <t xml:space="preserve">Provision of a county lines 'Drugs Bus' to attend two schools in the district to raise awareness of gangs, knife crime and drugs. </t>
  </si>
  <si>
    <t>Essex County Council Music Service</t>
  </si>
  <si>
    <t xml:space="preserve">Provision of a free to access Rock School including tutors and support to perform. </t>
  </si>
  <si>
    <t xml:space="preserve">Provision of a music project to target pupils who are not currently engaged in traditional educational settings, including supporting students in gaining an Arts Award qualification. </t>
  </si>
  <si>
    <t>Braintree</t>
  </si>
  <si>
    <t xml:space="preserve">Delivery of careers support workshops with emotional resilience building for students. </t>
  </si>
  <si>
    <t>Popcorn Community Limited</t>
  </si>
  <si>
    <t xml:space="preserve">Provision of resources, marketing, workshops and training to contribute to the Popcorn series which supports young people. </t>
  </si>
  <si>
    <t xml:space="preserve">Women of Grace </t>
  </si>
  <si>
    <t xml:space="preserve">Workshops and peer support groups for young women from diverse cultures, including refugees. </t>
  </si>
  <si>
    <t xml:space="preserve">Baby Stuff Braintree </t>
  </si>
  <si>
    <t xml:space="preserve">Purchasing of baby essentials including nappies, prams and clothes, to support parents on low incomes. </t>
  </si>
  <si>
    <t>Grow With the Flow</t>
  </si>
  <si>
    <t xml:space="preserve">The purchase of sustainable period product packs, to be provided to students. </t>
  </si>
  <si>
    <t>Witham Hangout Youth Club</t>
  </si>
  <si>
    <t>Purchase of resources including electrical items, sports equipment, board games, consoles and STEM educational resources</t>
  </si>
  <si>
    <t xml:space="preserve">Silver End Youth Club </t>
  </si>
  <si>
    <t xml:space="preserve">Provision of trips, volunteer first aid training, shed door for equipment storage and Grow with the Flow menstrual workshop. </t>
  </si>
  <si>
    <t>Climate Action</t>
  </si>
  <si>
    <t xml:space="preserve">Essex County Council Forest Initiative </t>
  </si>
  <si>
    <t xml:space="preserve">Planting of mature trees, including watering bags and watering every summer for the first three years of establishment. </t>
  </si>
  <si>
    <t>Brentwood</t>
  </si>
  <si>
    <t xml:space="preserve">Essex County Council Digital Inclusion Team </t>
  </si>
  <si>
    <t>Creation of four community digital hubs to help to close the digital divide and upskill young people in and around Brentwood, including provision of devices and training Digital Champions.</t>
  </si>
  <si>
    <t xml:space="preserve">Brentwood Borough Council </t>
  </si>
  <si>
    <t xml:space="preserve">Creation of community orchards and flower planting across Brentwood. </t>
  </si>
  <si>
    <t>Castle Point</t>
  </si>
  <si>
    <t>Evolve Intervention Ltd</t>
  </si>
  <si>
    <t>Provision of assemblies with follow up targeted intervention for a variety of different themes aimed at Year 9 and 10</t>
  </si>
  <si>
    <t xml:space="preserve">Essex County Council Youth Service on behalf of Bar n Bus Trust </t>
  </si>
  <si>
    <t>Mentoring support provided to young people to allow space to discuss mental health, home life, school engagement and self-esteem.</t>
  </si>
  <si>
    <t>Canvey Island Youth Project</t>
  </si>
  <si>
    <t xml:space="preserve">To employ a specialist Youth Worker to support young people's mental health and well-being. </t>
  </si>
  <si>
    <t xml:space="preserve">Provision of Young Carers project to allow young carers to access provisions in Canvey Island. </t>
  </si>
  <si>
    <t>Trust Links</t>
  </si>
  <si>
    <t xml:space="preserve">Provision of Youth Links project which provides gardening opportunities after school to support young people's mental health. </t>
  </si>
  <si>
    <t>Chelmsford</t>
  </si>
  <si>
    <t>Provision of a county lines 'Drugs Bus' to attend two schools in the district to raise awareness of gangs, knife crime and drugs.</t>
  </si>
  <si>
    <t>Provision of a free to access Rock School including tutors and support to perform.</t>
  </si>
  <si>
    <t>Home-Start Essex</t>
  </si>
  <si>
    <t>Provision of a behavioural support service delivered to families where parents and caregivers can access support and strategies to to help understand and manage their children's difficulties on a day to day basis.</t>
  </si>
  <si>
    <t xml:space="preserve">Chelmsford College </t>
  </si>
  <si>
    <t xml:space="preserve">Provision of the climate kickstart programme designed to engage young people and those with SEND in climate change awareness, including a Green Skills Careers conference event, a community action group and a Climate Action Community of Practice. </t>
  </si>
  <si>
    <t>New Generation Development Agency</t>
  </si>
  <si>
    <t xml:space="preserve">Provision of a weekly group to provide creative learning opportunities, with costs including a podcast kit and MacBook Pro with Adobe programming licence. </t>
  </si>
  <si>
    <t>Chelmsford District Scout Council</t>
  </si>
  <si>
    <t xml:space="preserve">Installation of a female toilet at the campsite at Riffhams Chase, Little Baddow. </t>
  </si>
  <si>
    <t>Colchester</t>
  </si>
  <si>
    <t>Berechurch Parochial Church Council</t>
  </si>
  <si>
    <t>A Slow Cooker club including the supply of slow cookers, food and training sessions to be held in St Margarets Church Hall.</t>
  </si>
  <si>
    <t>The Gilberd School</t>
  </si>
  <si>
    <t xml:space="preserve">Supporting students to design a mural for the external brickwork of the Highwoods Community Centre, with costs covering materials including anti-graffiti sealant. </t>
  </si>
  <si>
    <t>Marks Tey Parish Council</t>
  </si>
  <si>
    <t>Contribution to a heat source pump at the village hall.</t>
  </si>
  <si>
    <t>Community Halls in Partnership</t>
  </si>
  <si>
    <t xml:space="preserve">To upgrade the disabled toilet in the community hall. </t>
  </si>
  <si>
    <t>Epping Forest</t>
  </si>
  <si>
    <t>Epping Forest District Council - Epping Forest Youth Council</t>
  </si>
  <si>
    <t xml:space="preserve">To educate 2,000 Epping Forest secondary school pupils on online safety and healthy relationships through the Broadcast Roadshow by Arc Theatre. </t>
  </si>
  <si>
    <t>Harlow</t>
  </si>
  <si>
    <t>Essex County Council Youth Service</t>
  </si>
  <si>
    <t>Maldon</t>
  </si>
  <si>
    <t xml:space="preserve">Purchasing ‘Check your Drink’ test strips to give to young people to allow them to check if their drinks have been spiked with certain contaminants. </t>
  </si>
  <si>
    <t xml:space="preserve">Provision of high impact theatre presentations by TC Box Producstions, consisting of play and interactive workshops that tackle discrimination, prejudice and inequality. </t>
  </si>
  <si>
    <t xml:space="preserve">Skateboarding evenings provided by King Ramps in Maldon and Burnham, consisting of demonstrations and prizes. </t>
  </si>
  <si>
    <t xml:space="preserve">Purchasing a second set of equipment for a community gaming initiative which runs projects and activities for young people. </t>
  </si>
  <si>
    <t xml:space="preserve">For three schools to receive an educational play which focuses on consent. </t>
  </si>
  <si>
    <t>Rochford</t>
  </si>
  <si>
    <t>Supporting Carers and Families Together</t>
  </si>
  <si>
    <t xml:space="preserve">Provision of the One2One service for young carers with costs including the delivery staffing and staff travel between school sites. </t>
  </si>
  <si>
    <t>Tendring</t>
  </si>
  <si>
    <t>Market Field Farm</t>
  </si>
  <si>
    <t xml:space="preserve">Purchase of a barista van which will be used to train up to 80 people a year and costs associated with a planter subscription enterprise to build employability skills. </t>
  </si>
  <si>
    <t>Uttlesford</t>
  </si>
  <si>
    <t>Wholesome</t>
  </si>
  <si>
    <t xml:space="preserve">Provision of four family sessions over the summer holidays in conjunction with Uttlesford Foodbank. </t>
  </si>
  <si>
    <t>Saffron Walden County High School</t>
  </si>
  <si>
    <t xml:space="preserve">Employment of additional counselling services for the students in the school. </t>
  </si>
  <si>
    <t>Helena Romanes School</t>
  </si>
  <si>
    <t xml:space="preserve">Provision of mental health counselling for students. </t>
  </si>
  <si>
    <t>Local Community Fund</t>
  </si>
  <si>
    <t>Awards Recommended by District</t>
  </si>
  <si>
    <t>Previously approved</t>
  </si>
  <si>
    <t>Approval now sought</t>
  </si>
  <si>
    <t>Total award</t>
  </si>
  <si>
    <t xml:space="preserve">Cheslmford </t>
  </si>
  <si>
    <t>Total Awards Recommended</t>
  </si>
  <si>
    <t>Ref</t>
  </si>
  <si>
    <t>District</t>
  </si>
  <si>
    <t>Amount</t>
  </si>
  <si>
    <t>LCF28</t>
  </si>
  <si>
    <t xml:space="preserve">Tendring </t>
  </si>
  <si>
    <t>LCF29</t>
  </si>
  <si>
    <t xml:space="preserve">Colchester </t>
  </si>
  <si>
    <t xml:space="preserve">LCF30 </t>
  </si>
  <si>
    <t>LCF32</t>
  </si>
  <si>
    <t>LCF37</t>
  </si>
  <si>
    <t>LCF38</t>
  </si>
  <si>
    <t xml:space="preserve">Uttlesford </t>
  </si>
  <si>
    <t>LCF40</t>
  </si>
  <si>
    <t>LCF41</t>
  </si>
  <si>
    <t>LCF42</t>
  </si>
  <si>
    <t>LCF43</t>
  </si>
  <si>
    <t>LCF45</t>
  </si>
  <si>
    <t>LCF47</t>
  </si>
  <si>
    <t xml:space="preserve">Chelmsford </t>
  </si>
  <si>
    <t>LCF52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</si>
</sst>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</fills>
  <borders count="7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3" fontId="0" fillId="0" borderId="0" xfId="0" applyNumberFormat="1"/>
    <xf numFmtId="6" fontId="2" fillId="3" borderId="5" xfId="0" applyNumberFormat="1" applyFont="1" applyFill="1" applyBorder="1" applyAlignment="1">
      <alignment vertical="center" wrapText="1"/>
    </xf>
    <xf numFmtId="6" fontId="0" fillId="0" borderId="0" xfId="0" applyNumberFormat="1"/>
    <xf numFmtId="0" fontId="3" fillId="0" borderId="6" xfId="0" applyFont="1" applyBorder="1" applyAlignment="1">
      <alignment horizontal="left" wrapText="1"/>
    </xf>
    <xf numFmtId="3" fontId="3" fillId="0" borderId="6" xfId="0" applyNumberFormat="1" applyFont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2" fontId="3" fillId="0" borderId="6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FA" id="{5D0C785A-4F70-41FF-9028-C7CBCDA8C155}">
    <nsvFilter filterId="{F7862B0D-9D87-41EC-9669-C578381D21AC}" ref="A1:E50" tableId="3"/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862B0D-9D87-41EC-9669-C578381D21AC}" name="Table3" displayName="Table3" ref="A1:E50" totalsRowShown="0" headerRowDxfId="8" dataDxfId="6" headerRowBorderDxfId="7">
  <autoFilter ref="A1:E50" xr:uid="{F7862B0D-9D87-41EC-9669-C578381D21AC}"/>
  <sortState xmlns:xlrd2="http://schemas.microsoft.com/office/spreadsheetml/2017/richdata2" ref="A2:E50">
    <sortCondition ref="A1:A50"/>
  </sortState>
  <tableColumns count="5">
    <tableColumn id="4" xr3:uid="{450C37E6-0FB1-46BC-81A4-B99D1D4D9300}" name="District " dataDxfId="5"/>
    <tableColumn id="5" xr3:uid="{F8DA9C98-9773-457B-842E-1AEEBE5AC631}" name="Theme " dataDxfId="4"/>
    <tableColumn id="3" xr3:uid="{2715838D-56AD-43DD-922E-20AE0E48E79B}" name="Recipient of the Grant" dataDxfId="3"/>
    <tableColumn id="7" xr3:uid="{A90B4C02-EB0A-490E-97CE-BA032659EBC3}" name="Spend (£)" dataDxfId="2"/>
    <tableColumn id="8" xr3:uid="{A8069D45-ACC7-4B3F-9294-630EC3573CB0}" name="Purpose of Expenditure 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5EB9B8-B377-4A3F-95EF-0C4265EE69C5}" name="Table1" displayName="Table1" ref="A17:C30" totalsRowShown="0">
  <autoFilter ref="A17:C30" xr:uid="{FE5EB9B8-B377-4A3F-95EF-0C4265EE69C5}"/>
  <sortState xmlns:xlrd2="http://schemas.microsoft.com/office/spreadsheetml/2017/richdata2" ref="A18:C30">
    <sortCondition ref="A17:A30"/>
  </sortState>
  <tableColumns count="3">
    <tableColumn id="1" xr3:uid="{8F3A0057-F66F-48A6-AEB2-40D47359A422}" name="Ref" dataDxfId="0"/>
    <tableColumn id="2" xr3:uid="{E782025B-7AEF-412F-AE22-99F33452313D}" name="District"/>
    <tableColumn id="3" xr3:uid="{B5D4A032-F1DC-4E02-B1EC-23EC16CE9CB4}" name="Am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80" zoomScaleNormal="80" workbookViewId="0">
      <selection activeCell="E48" sqref="E48"/>
    </sheetView>
  </sheetViews>
  <sheetFormatPr defaultColWidth="8.81640625" defaultRowHeight="14.5" x14ac:dyDescent="0.35"/>
  <cols>
    <col min="1" max="1" width="12.1796875" style="8" bestFit="1" customWidth="1"/>
    <col min="2" max="2" width="28.81640625" style="8" customWidth="1"/>
    <col min="3" max="3" width="24.7265625" style="8" customWidth="1"/>
    <col min="4" max="4" width="12.453125" style="8" customWidth="1"/>
    <col min="5" max="5" width="100.1796875" style="8" customWidth="1"/>
    <col min="6" max="23" width="9.81640625" style="8" customWidth="1"/>
    <col min="24" max="16384" width="8.81640625" style="8"/>
  </cols>
  <sheetData>
    <row r="1" spans="1:5" ht="23.15" customHeight="1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</row>
    <row r="2" spans="1:5" ht="74.150000000000006" customHeight="1" x14ac:dyDescent="0.35">
      <c r="A2" s="13" t="s">
        <v>5</v>
      </c>
      <c r="B2" s="13" t="s">
        <v>6</v>
      </c>
      <c r="C2" s="13" t="s">
        <v>7</v>
      </c>
      <c r="D2" s="14">
        <v>9600</v>
      </c>
      <c r="E2" s="13" t="s">
        <v>8</v>
      </c>
    </row>
    <row r="3" spans="1:5" ht="74.150000000000006" customHeight="1" x14ac:dyDescent="0.35">
      <c r="A3" s="13" t="s">
        <v>5</v>
      </c>
      <c r="B3" s="13" t="s">
        <v>6</v>
      </c>
      <c r="C3" s="13" t="s">
        <v>9</v>
      </c>
      <c r="D3" s="14">
        <v>4000</v>
      </c>
      <c r="E3" s="13" t="s">
        <v>10</v>
      </c>
    </row>
    <row r="4" spans="1:5" ht="74.150000000000006" customHeight="1" x14ac:dyDescent="0.35">
      <c r="A4" s="13" t="s">
        <v>5</v>
      </c>
      <c r="B4" s="13" t="s">
        <v>11</v>
      </c>
      <c r="C4" s="15" t="s">
        <v>12</v>
      </c>
      <c r="D4" s="14">
        <v>1760</v>
      </c>
      <c r="E4" s="13" t="s">
        <v>13</v>
      </c>
    </row>
    <row r="5" spans="1:5" ht="74.150000000000006" customHeight="1" x14ac:dyDescent="0.35">
      <c r="A5" s="13" t="s">
        <v>5</v>
      </c>
      <c r="B5" s="13" t="s">
        <v>11</v>
      </c>
      <c r="C5" s="13" t="s">
        <v>14</v>
      </c>
      <c r="D5" s="14">
        <v>5000</v>
      </c>
      <c r="E5" s="13" t="s">
        <v>15</v>
      </c>
    </row>
    <row r="6" spans="1:5" ht="74.150000000000006" customHeight="1" x14ac:dyDescent="0.35">
      <c r="A6" s="13" t="s">
        <v>5</v>
      </c>
      <c r="B6" s="13" t="s">
        <v>11</v>
      </c>
      <c r="C6" s="15" t="s">
        <v>16</v>
      </c>
      <c r="D6" s="14">
        <v>6120</v>
      </c>
      <c r="E6" s="14" t="s">
        <v>17</v>
      </c>
    </row>
    <row r="7" spans="1:5" ht="74.150000000000006" customHeight="1" x14ac:dyDescent="0.35">
      <c r="A7" s="13" t="s">
        <v>5</v>
      </c>
      <c r="B7" s="13" t="s">
        <v>11</v>
      </c>
      <c r="C7" s="15" t="s">
        <v>18</v>
      </c>
      <c r="D7" s="14">
        <v>2094</v>
      </c>
      <c r="E7" s="15" t="s">
        <v>19</v>
      </c>
    </row>
    <row r="8" spans="1:5" ht="74.150000000000006" customHeight="1" x14ac:dyDescent="0.35">
      <c r="A8" s="13" t="s">
        <v>5</v>
      </c>
      <c r="B8" s="13" t="s">
        <v>11</v>
      </c>
      <c r="C8" s="15" t="s">
        <v>18</v>
      </c>
      <c r="D8" s="14">
        <v>6000</v>
      </c>
      <c r="E8" s="13" t="s">
        <v>20</v>
      </c>
    </row>
    <row r="9" spans="1:5" ht="74.150000000000006" customHeight="1" x14ac:dyDescent="0.35">
      <c r="A9" s="13" t="s">
        <v>21</v>
      </c>
      <c r="B9" s="13" t="s">
        <v>11</v>
      </c>
      <c r="C9" s="14" t="s">
        <v>12</v>
      </c>
      <c r="D9" s="14">
        <v>2560</v>
      </c>
      <c r="E9" s="13" t="s">
        <v>13</v>
      </c>
    </row>
    <row r="10" spans="1:5" ht="74.150000000000006" customHeight="1" x14ac:dyDescent="0.35">
      <c r="A10" s="13" t="s">
        <v>21</v>
      </c>
      <c r="B10" s="13" t="s">
        <v>11</v>
      </c>
      <c r="C10" s="13" t="s">
        <v>16</v>
      </c>
      <c r="D10" s="14">
        <v>1275</v>
      </c>
      <c r="E10" s="16" t="s">
        <v>22</v>
      </c>
    </row>
    <row r="11" spans="1:5" ht="74.150000000000006" customHeight="1" x14ac:dyDescent="0.35">
      <c r="A11" s="13" t="s">
        <v>21</v>
      </c>
      <c r="B11" s="13" t="s">
        <v>11</v>
      </c>
      <c r="C11" s="13" t="s">
        <v>16</v>
      </c>
      <c r="D11" s="14">
        <v>7344</v>
      </c>
      <c r="E11" s="13" t="s">
        <v>17</v>
      </c>
    </row>
    <row r="12" spans="1:5" ht="74.150000000000006" customHeight="1" x14ac:dyDescent="0.35">
      <c r="A12" s="13" t="s">
        <v>21</v>
      </c>
      <c r="B12" s="13" t="s">
        <v>11</v>
      </c>
      <c r="C12" s="13" t="s">
        <v>23</v>
      </c>
      <c r="D12" s="15">
        <v>1995.49</v>
      </c>
      <c r="E12" s="13" t="s">
        <v>24</v>
      </c>
    </row>
    <row r="13" spans="1:5" ht="74.150000000000006" customHeight="1" x14ac:dyDescent="0.35">
      <c r="A13" s="13" t="s">
        <v>21</v>
      </c>
      <c r="B13" s="13" t="s">
        <v>11</v>
      </c>
      <c r="C13" s="13" t="s">
        <v>25</v>
      </c>
      <c r="D13" s="14">
        <v>2500</v>
      </c>
      <c r="E13" s="13" t="s">
        <v>26</v>
      </c>
    </row>
    <row r="14" spans="1:5" ht="74.150000000000006" customHeight="1" x14ac:dyDescent="0.35">
      <c r="A14" s="13" t="s">
        <v>21</v>
      </c>
      <c r="B14" s="13" t="s">
        <v>6</v>
      </c>
      <c r="C14" s="13" t="s">
        <v>27</v>
      </c>
      <c r="D14" s="13">
        <v>995.1</v>
      </c>
      <c r="E14" s="13" t="s">
        <v>28</v>
      </c>
    </row>
    <row r="15" spans="1:5" ht="74.150000000000006" customHeight="1" x14ac:dyDescent="0.35">
      <c r="A15" s="13" t="s">
        <v>21</v>
      </c>
      <c r="B15" s="13" t="s">
        <v>11</v>
      </c>
      <c r="C15" s="13" t="s">
        <v>29</v>
      </c>
      <c r="D15" s="14">
        <v>2000</v>
      </c>
      <c r="E15" s="13" t="s">
        <v>30</v>
      </c>
    </row>
    <row r="16" spans="1:5" ht="74.150000000000006" customHeight="1" x14ac:dyDescent="0.35">
      <c r="A16" s="13" t="s">
        <v>21</v>
      </c>
      <c r="B16" s="13" t="s">
        <v>11</v>
      </c>
      <c r="C16" s="13" t="s">
        <v>31</v>
      </c>
      <c r="D16" s="14">
        <v>2000</v>
      </c>
      <c r="E16" s="13" t="s">
        <v>32</v>
      </c>
    </row>
    <row r="17" spans="1:5" ht="74.150000000000006" customHeight="1" x14ac:dyDescent="0.35">
      <c r="A17" s="13" t="s">
        <v>21</v>
      </c>
      <c r="B17" s="13" t="s">
        <v>11</v>
      </c>
      <c r="C17" s="13" t="s">
        <v>33</v>
      </c>
      <c r="D17" s="14">
        <v>1145</v>
      </c>
      <c r="E17" s="13" t="s">
        <v>34</v>
      </c>
    </row>
    <row r="18" spans="1:5" ht="74.150000000000006" customHeight="1" x14ac:dyDescent="0.35">
      <c r="A18" s="13" t="s">
        <v>21</v>
      </c>
      <c r="B18" s="13" t="s">
        <v>35</v>
      </c>
      <c r="C18" s="15" t="s">
        <v>36</v>
      </c>
      <c r="D18" s="14">
        <v>5850</v>
      </c>
      <c r="E18" s="17" t="s">
        <v>37</v>
      </c>
    </row>
    <row r="19" spans="1:5" ht="74.150000000000006" customHeight="1" x14ac:dyDescent="0.35">
      <c r="A19" s="13" t="s">
        <v>38</v>
      </c>
      <c r="B19" s="13" t="s">
        <v>6</v>
      </c>
      <c r="C19" s="14" t="s">
        <v>39</v>
      </c>
      <c r="D19" s="14">
        <v>10000</v>
      </c>
      <c r="E19" s="13" t="s">
        <v>40</v>
      </c>
    </row>
    <row r="20" spans="1:5" ht="74.150000000000006" customHeight="1" x14ac:dyDescent="0.35">
      <c r="A20" s="13" t="s">
        <v>38</v>
      </c>
      <c r="B20" s="13" t="s">
        <v>11</v>
      </c>
      <c r="C20" s="14" t="s">
        <v>12</v>
      </c>
      <c r="D20" s="14">
        <v>2124</v>
      </c>
      <c r="E20" s="13" t="s">
        <v>13</v>
      </c>
    </row>
    <row r="21" spans="1:5" ht="74.150000000000006" customHeight="1" x14ac:dyDescent="0.35">
      <c r="A21" s="13" t="s">
        <v>38</v>
      </c>
      <c r="B21" s="13" t="s">
        <v>35</v>
      </c>
      <c r="C21" s="13" t="s">
        <v>41</v>
      </c>
      <c r="D21" s="14">
        <v>1496</v>
      </c>
      <c r="E21" s="13" t="s">
        <v>42</v>
      </c>
    </row>
    <row r="22" spans="1:5" ht="74.150000000000006" customHeight="1" x14ac:dyDescent="0.35">
      <c r="A22" s="13" t="s">
        <v>43</v>
      </c>
      <c r="B22" s="13" t="s">
        <v>11</v>
      </c>
      <c r="C22" s="13" t="s">
        <v>44</v>
      </c>
      <c r="D22" s="14">
        <v>4040</v>
      </c>
      <c r="E22" s="13" t="s">
        <v>45</v>
      </c>
    </row>
    <row r="23" spans="1:5" ht="74.150000000000006" customHeight="1" x14ac:dyDescent="0.35">
      <c r="A23" s="13" t="s">
        <v>43</v>
      </c>
      <c r="B23" s="13" t="s">
        <v>11</v>
      </c>
      <c r="C23" s="15" t="s">
        <v>46</v>
      </c>
      <c r="D23" s="14">
        <v>4820</v>
      </c>
      <c r="E23" s="13" t="s">
        <v>47</v>
      </c>
    </row>
    <row r="24" spans="1:5" ht="74.150000000000006" customHeight="1" x14ac:dyDescent="0.35">
      <c r="A24" s="13" t="s">
        <v>43</v>
      </c>
      <c r="B24" s="13" t="s">
        <v>11</v>
      </c>
      <c r="C24" s="13" t="s">
        <v>48</v>
      </c>
      <c r="D24" s="14">
        <v>8485</v>
      </c>
      <c r="E24" s="13" t="s">
        <v>49</v>
      </c>
    </row>
    <row r="25" spans="1:5" ht="74.150000000000006" customHeight="1" x14ac:dyDescent="0.35">
      <c r="A25" s="13" t="s">
        <v>43</v>
      </c>
      <c r="B25" s="13" t="s">
        <v>11</v>
      </c>
      <c r="C25" s="13" t="s">
        <v>48</v>
      </c>
      <c r="D25" s="14">
        <v>1500</v>
      </c>
      <c r="E25" s="13" t="s">
        <v>50</v>
      </c>
    </row>
    <row r="26" spans="1:5" ht="74.150000000000006" customHeight="1" x14ac:dyDescent="0.35">
      <c r="A26" s="13" t="s">
        <v>43</v>
      </c>
      <c r="B26" s="13" t="s">
        <v>11</v>
      </c>
      <c r="C26" s="13" t="s">
        <v>51</v>
      </c>
      <c r="D26" s="14">
        <v>1155</v>
      </c>
      <c r="E26" s="13" t="s">
        <v>52</v>
      </c>
    </row>
    <row r="27" spans="1:5" ht="74.150000000000006" customHeight="1" x14ac:dyDescent="0.35">
      <c r="A27" s="13" t="s">
        <v>53</v>
      </c>
      <c r="B27" s="13" t="s">
        <v>11</v>
      </c>
      <c r="C27" s="15" t="s">
        <v>16</v>
      </c>
      <c r="D27" s="14">
        <v>7000</v>
      </c>
      <c r="E27" s="13" t="s">
        <v>54</v>
      </c>
    </row>
    <row r="28" spans="1:5" ht="74.150000000000006" customHeight="1" x14ac:dyDescent="0.35">
      <c r="A28" s="13" t="s">
        <v>53</v>
      </c>
      <c r="B28" s="13" t="s">
        <v>11</v>
      </c>
      <c r="C28" s="15" t="s">
        <v>18</v>
      </c>
      <c r="D28" s="14">
        <v>4000</v>
      </c>
      <c r="E28" s="13" t="s">
        <v>55</v>
      </c>
    </row>
    <row r="29" spans="1:5" ht="74.150000000000006" customHeight="1" x14ac:dyDescent="0.35">
      <c r="A29" s="13" t="s">
        <v>53</v>
      </c>
      <c r="B29" s="13" t="s">
        <v>6</v>
      </c>
      <c r="C29" s="13" t="s">
        <v>56</v>
      </c>
      <c r="D29" s="14">
        <v>7000</v>
      </c>
      <c r="E29" s="13" t="s">
        <v>57</v>
      </c>
    </row>
    <row r="30" spans="1:5" ht="74.150000000000006" customHeight="1" x14ac:dyDescent="0.35">
      <c r="A30" s="13" t="s">
        <v>53</v>
      </c>
      <c r="B30" s="13" t="s">
        <v>35</v>
      </c>
      <c r="C30" s="13" t="s">
        <v>58</v>
      </c>
      <c r="D30" s="15">
        <v>3956.71</v>
      </c>
      <c r="E30" s="13" t="s">
        <v>59</v>
      </c>
    </row>
    <row r="31" spans="1:5" ht="74.150000000000006" customHeight="1" x14ac:dyDescent="0.35">
      <c r="A31" s="13" t="s">
        <v>53</v>
      </c>
      <c r="B31" s="13" t="s">
        <v>11</v>
      </c>
      <c r="C31" s="13" t="s">
        <v>60</v>
      </c>
      <c r="D31" s="14">
        <v>4000</v>
      </c>
      <c r="E31" s="13" t="s">
        <v>61</v>
      </c>
    </row>
    <row r="32" spans="1:5" ht="74.150000000000006" customHeight="1" x14ac:dyDescent="0.35">
      <c r="A32" s="13" t="s">
        <v>53</v>
      </c>
      <c r="B32" s="13" t="s">
        <v>11</v>
      </c>
      <c r="C32" s="13" t="s">
        <v>62</v>
      </c>
      <c r="D32" s="14">
        <v>4000</v>
      </c>
      <c r="E32" s="13" t="s">
        <v>63</v>
      </c>
    </row>
    <row r="33" spans="1:5" ht="74.150000000000006" customHeight="1" x14ac:dyDescent="0.35">
      <c r="A33" s="13" t="s">
        <v>64</v>
      </c>
      <c r="B33" s="13" t="s">
        <v>6</v>
      </c>
      <c r="C33" s="13" t="s">
        <v>65</v>
      </c>
      <c r="D33" s="15">
        <v>1296.71</v>
      </c>
      <c r="E33" s="13" t="s">
        <v>66</v>
      </c>
    </row>
    <row r="34" spans="1:5" ht="74.150000000000006" customHeight="1" x14ac:dyDescent="0.35">
      <c r="A34" s="13" t="s">
        <v>64</v>
      </c>
      <c r="B34" s="13" t="s">
        <v>6</v>
      </c>
      <c r="C34" s="13" t="s">
        <v>67</v>
      </c>
      <c r="D34" s="14">
        <v>6600</v>
      </c>
      <c r="E34" s="13" t="s">
        <v>68</v>
      </c>
    </row>
    <row r="35" spans="1:5" ht="74.150000000000006" customHeight="1" x14ac:dyDescent="0.35">
      <c r="A35" s="13" t="s">
        <v>64</v>
      </c>
      <c r="B35" s="13" t="s">
        <v>35</v>
      </c>
      <c r="C35" s="13" t="s">
        <v>69</v>
      </c>
      <c r="D35" s="14">
        <v>5000</v>
      </c>
      <c r="E35" s="13" t="s">
        <v>70</v>
      </c>
    </row>
    <row r="36" spans="1:5" ht="74.150000000000006" customHeight="1" x14ac:dyDescent="0.35">
      <c r="A36" s="13" t="s">
        <v>64</v>
      </c>
      <c r="B36" s="13" t="s">
        <v>6</v>
      </c>
      <c r="C36" s="13" t="s">
        <v>71</v>
      </c>
      <c r="D36" s="14">
        <v>5437</v>
      </c>
      <c r="E36" s="13" t="s">
        <v>72</v>
      </c>
    </row>
    <row r="37" spans="1:5" s="1" customFormat="1" ht="74.150000000000006" customHeight="1" x14ac:dyDescent="0.35">
      <c r="A37" s="13" t="s">
        <v>73</v>
      </c>
      <c r="B37" s="13" t="s">
        <v>11</v>
      </c>
      <c r="C37" s="13" t="s">
        <v>74</v>
      </c>
      <c r="D37" s="14">
        <v>8800</v>
      </c>
      <c r="E37" s="13" t="s">
        <v>75</v>
      </c>
    </row>
    <row r="38" spans="1:5" ht="74.150000000000006" customHeight="1" x14ac:dyDescent="0.35">
      <c r="A38" s="13" t="s">
        <v>76</v>
      </c>
      <c r="B38" s="13" t="s">
        <v>11</v>
      </c>
      <c r="C38" s="15" t="s">
        <v>18</v>
      </c>
      <c r="D38" s="14">
        <v>7800</v>
      </c>
      <c r="E38" s="13" t="s">
        <v>20</v>
      </c>
    </row>
    <row r="39" spans="1:5" ht="74.150000000000006" customHeight="1" x14ac:dyDescent="0.35">
      <c r="A39" s="13" t="s">
        <v>76</v>
      </c>
      <c r="B39" s="13" t="s">
        <v>11</v>
      </c>
      <c r="C39" s="15" t="s">
        <v>77</v>
      </c>
      <c r="D39" s="14">
        <v>3672</v>
      </c>
      <c r="E39" s="13" t="s">
        <v>54</v>
      </c>
    </row>
    <row r="40" spans="1:5" ht="74.150000000000006" customHeight="1" x14ac:dyDescent="0.35">
      <c r="A40" s="13" t="s">
        <v>78</v>
      </c>
      <c r="B40" s="13" t="s">
        <v>11</v>
      </c>
      <c r="C40" s="13" t="s">
        <v>16</v>
      </c>
      <c r="D40" s="14">
        <v>1000</v>
      </c>
      <c r="E40" s="13" t="s">
        <v>79</v>
      </c>
    </row>
    <row r="41" spans="1:5" ht="74.150000000000006" customHeight="1" x14ac:dyDescent="0.35">
      <c r="A41" s="13" t="s">
        <v>78</v>
      </c>
      <c r="B41" s="13" t="s">
        <v>11</v>
      </c>
      <c r="C41" s="13" t="s">
        <v>16</v>
      </c>
      <c r="D41" s="14">
        <v>1000</v>
      </c>
      <c r="E41" s="13" t="s">
        <v>80</v>
      </c>
    </row>
    <row r="42" spans="1:5" ht="74.150000000000006" customHeight="1" x14ac:dyDescent="0.35">
      <c r="A42" s="13" t="s">
        <v>78</v>
      </c>
      <c r="B42" s="13" t="s">
        <v>11</v>
      </c>
      <c r="C42" s="13" t="s">
        <v>16</v>
      </c>
      <c r="D42" s="14">
        <v>3800</v>
      </c>
      <c r="E42" s="13" t="s">
        <v>81</v>
      </c>
    </row>
    <row r="43" spans="1:5" ht="74.150000000000006" customHeight="1" x14ac:dyDescent="0.35">
      <c r="A43" s="13" t="s">
        <v>78</v>
      </c>
      <c r="B43" s="13" t="s">
        <v>11</v>
      </c>
      <c r="C43" s="13" t="s">
        <v>16</v>
      </c>
      <c r="D43" s="14">
        <v>2000</v>
      </c>
      <c r="E43" s="13" t="s">
        <v>82</v>
      </c>
    </row>
    <row r="44" spans="1:5" ht="74.150000000000006" customHeight="1" x14ac:dyDescent="0.35">
      <c r="A44" s="13" t="s">
        <v>78</v>
      </c>
      <c r="B44" s="13" t="s">
        <v>11</v>
      </c>
      <c r="C44" s="13" t="s">
        <v>16</v>
      </c>
      <c r="D44" s="14">
        <v>2448</v>
      </c>
      <c r="E44" s="13" t="s">
        <v>17</v>
      </c>
    </row>
    <row r="45" spans="1:5" ht="74.150000000000006" customHeight="1" x14ac:dyDescent="0.35">
      <c r="A45" s="13" t="s">
        <v>78</v>
      </c>
      <c r="B45" s="13" t="s">
        <v>11</v>
      </c>
      <c r="C45" s="13" t="s">
        <v>16</v>
      </c>
      <c r="D45" s="14">
        <v>1260</v>
      </c>
      <c r="E45" s="13" t="s">
        <v>83</v>
      </c>
    </row>
    <row r="46" spans="1:5" ht="74.150000000000006" customHeight="1" x14ac:dyDescent="0.35">
      <c r="A46" s="13" t="s">
        <v>84</v>
      </c>
      <c r="B46" s="13" t="s">
        <v>11</v>
      </c>
      <c r="C46" s="14" t="s">
        <v>85</v>
      </c>
      <c r="D46" s="14">
        <v>18083</v>
      </c>
      <c r="E46" s="13" t="s">
        <v>86</v>
      </c>
    </row>
    <row r="47" spans="1:5" ht="74.150000000000006" customHeight="1" x14ac:dyDescent="0.35">
      <c r="A47" s="13" t="s">
        <v>87</v>
      </c>
      <c r="B47" s="13" t="s">
        <v>6</v>
      </c>
      <c r="C47" s="14" t="s">
        <v>88</v>
      </c>
      <c r="D47" s="14">
        <v>23710</v>
      </c>
      <c r="E47" s="13" t="s">
        <v>89</v>
      </c>
    </row>
    <row r="48" spans="1:5" ht="74.150000000000006" customHeight="1" x14ac:dyDescent="0.35">
      <c r="A48" s="13" t="s">
        <v>90</v>
      </c>
      <c r="B48" s="13" t="s">
        <v>6</v>
      </c>
      <c r="C48" s="13" t="s">
        <v>91</v>
      </c>
      <c r="D48" s="14">
        <v>2000</v>
      </c>
      <c r="E48" s="13" t="s">
        <v>92</v>
      </c>
    </row>
    <row r="49" spans="1:5" ht="74.150000000000006" customHeight="1" x14ac:dyDescent="0.35">
      <c r="A49" s="13" t="s">
        <v>90</v>
      </c>
      <c r="B49" s="13" t="s">
        <v>11</v>
      </c>
      <c r="C49" s="13" t="s">
        <v>93</v>
      </c>
      <c r="D49" s="14">
        <v>2397</v>
      </c>
      <c r="E49" s="13" t="s">
        <v>94</v>
      </c>
    </row>
    <row r="50" spans="1:5" ht="74.150000000000006" customHeight="1" x14ac:dyDescent="0.35">
      <c r="A50" s="13" t="s">
        <v>90</v>
      </c>
      <c r="B50" s="13" t="s">
        <v>11</v>
      </c>
      <c r="C50" s="13" t="s">
        <v>95</v>
      </c>
      <c r="D50" s="14">
        <v>2020</v>
      </c>
      <c r="E50" s="13" t="s">
        <v>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8D20-F0FD-4EC4-AA37-DB3A33C18566}">
  <dimension ref="A1:P30"/>
  <sheetViews>
    <sheetView topLeftCell="A5" zoomScale="80" zoomScaleNormal="80" workbookViewId="0">
      <selection activeCell="K11" sqref="K11:K15"/>
    </sheetView>
  </sheetViews>
  <sheetFormatPr defaultRowHeight="14.5" x14ac:dyDescent="0.35"/>
  <cols>
    <col min="1" max="1" width="12" customWidth="1"/>
    <col min="2" max="3" width="10.453125" bestFit="1" customWidth="1"/>
    <col min="4" max="4" width="10.1796875" bestFit="1" customWidth="1"/>
  </cols>
  <sheetData>
    <row r="1" spans="1:11" ht="16" customHeight="1" thickBot="1" x14ac:dyDescent="0.4">
      <c r="A1" s="19" t="s">
        <v>97</v>
      </c>
      <c r="B1" s="20"/>
      <c r="C1" s="20"/>
      <c r="D1" s="21"/>
    </row>
    <row r="2" spans="1:11" ht="62.5" thickBot="1" x14ac:dyDescent="0.4">
      <c r="A2" s="2" t="s">
        <v>98</v>
      </c>
      <c r="B2" s="3" t="s">
        <v>99</v>
      </c>
      <c r="C2" s="3" t="s">
        <v>100</v>
      </c>
      <c r="D2" s="4" t="s">
        <v>101</v>
      </c>
    </row>
    <row r="3" spans="1:11" ht="16" thickBot="1" x14ac:dyDescent="0.4">
      <c r="A3" s="5" t="s">
        <v>38</v>
      </c>
      <c r="B3" s="7">
        <v>16000</v>
      </c>
      <c r="C3" s="7">
        <v>0</v>
      </c>
      <c r="D3" s="7">
        <f>SUM(B3:C3)</f>
        <v>16000</v>
      </c>
    </row>
    <row r="4" spans="1:11" ht="16" thickBot="1" x14ac:dyDescent="0.4">
      <c r="A4" s="5" t="s">
        <v>90</v>
      </c>
      <c r="B4" s="7">
        <v>9000</v>
      </c>
      <c r="C4" s="7">
        <v>3000</v>
      </c>
      <c r="D4" s="7">
        <f>B4+C4</f>
        <v>12000</v>
      </c>
    </row>
    <row r="5" spans="1:11" ht="16" thickBot="1" x14ac:dyDescent="0.4">
      <c r="A5" s="5" t="s">
        <v>84</v>
      </c>
      <c r="B5" s="7">
        <v>20000</v>
      </c>
      <c r="C5" s="6">
        <v>0</v>
      </c>
      <c r="D5" s="6">
        <v>20000</v>
      </c>
    </row>
    <row r="6" spans="1:11" ht="31.5" thickBot="1" x14ac:dyDescent="0.4">
      <c r="A6" s="5" t="s">
        <v>73</v>
      </c>
      <c r="B6" s="7">
        <v>8800</v>
      </c>
      <c r="C6" s="6">
        <v>0</v>
      </c>
      <c r="D6" s="6">
        <v>8800</v>
      </c>
    </row>
    <row r="7" spans="1:11" ht="16" thickBot="1" x14ac:dyDescent="0.4">
      <c r="A7" s="5" t="s">
        <v>78</v>
      </c>
      <c r="B7" s="7">
        <v>11508</v>
      </c>
      <c r="C7" s="6">
        <v>0</v>
      </c>
      <c r="D7" s="6">
        <v>11508</v>
      </c>
    </row>
    <row r="8" spans="1:11" ht="16" thickBot="1" x14ac:dyDescent="0.4">
      <c r="A8" s="5" t="s">
        <v>87</v>
      </c>
      <c r="B8" s="7">
        <v>32000</v>
      </c>
      <c r="C8" s="7">
        <v>0</v>
      </c>
      <c r="D8" s="6">
        <v>32000</v>
      </c>
    </row>
    <row r="9" spans="1:11" ht="16" thickBot="1" x14ac:dyDescent="0.4">
      <c r="A9" s="5" t="s">
        <v>5</v>
      </c>
      <c r="B9" s="7">
        <v>36000</v>
      </c>
      <c r="C9" s="7">
        <v>0</v>
      </c>
      <c r="D9" s="7">
        <f t="shared" ref="D9:D14" si="0">SUM(B9:C9)</f>
        <v>36000</v>
      </c>
    </row>
    <row r="10" spans="1:11" ht="16" thickBot="1" x14ac:dyDescent="0.4">
      <c r="A10" s="5" t="s">
        <v>21</v>
      </c>
      <c r="B10" s="6">
        <v>22629</v>
      </c>
      <c r="C10" s="7">
        <v>5850</v>
      </c>
      <c r="D10" s="6">
        <f t="shared" si="0"/>
        <v>28479</v>
      </c>
    </row>
    <row r="11" spans="1:11" ht="31.5" thickBot="1" x14ac:dyDescent="0.4">
      <c r="A11" s="5" t="s">
        <v>102</v>
      </c>
      <c r="B11" s="6">
        <v>36000</v>
      </c>
      <c r="C11" s="7">
        <v>0</v>
      </c>
      <c r="D11" s="6">
        <f t="shared" si="0"/>
        <v>36000</v>
      </c>
      <c r="K11">
        <f>200*4</f>
        <v>800</v>
      </c>
    </row>
    <row r="12" spans="1:11" ht="16" thickBot="1" x14ac:dyDescent="0.4">
      <c r="A12" s="5" t="s">
        <v>64</v>
      </c>
      <c r="B12" s="7">
        <v>11800</v>
      </c>
      <c r="C12" s="7">
        <v>10000</v>
      </c>
      <c r="D12" s="7">
        <f t="shared" si="0"/>
        <v>21800</v>
      </c>
      <c r="K12">
        <f>300*4</f>
        <v>1200</v>
      </c>
    </row>
    <row r="13" spans="1:11" ht="31.5" thickBot="1" x14ac:dyDescent="0.4">
      <c r="A13" s="5" t="s">
        <v>43</v>
      </c>
      <c r="B13" s="7">
        <v>4820</v>
      </c>
      <c r="C13" s="7">
        <f xml:space="preserve"> 4040 + 8485 + 1500 + 1155</f>
        <v>15180</v>
      </c>
      <c r="D13" s="7">
        <f t="shared" si="0"/>
        <v>20000</v>
      </c>
      <c r="K13">
        <f>100*5</f>
        <v>500</v>
      </c>
    </row>
    <row r="14" spans="1:11" ht="16" thickBot="1" x14ac:dyDescent="0.4">
      <c r="A14" s="5" t="s">
        <v>76</v>
      </c>
      <c r="B14" s="7">
        <v>11472</v>
      </c>
      <c r="C14" s="7">
        <v>0</v>
      </c>
      <c r="D14" s="7">
        <f t="shared" si="0"/>
        <v>11472</v>
      </c>
      <c r="K14">
        <f>200*4</f>
        <v>800</v>
      </c>
    </row>
    <row r="15" spans="1:11" ht="62.5" thickBot="1" x14ac:dyDescent="0.4">
      <c r="A15" s="2" t="s">
        <v>103</v>
      </c>
      <c r="B15" s="11">
        <f>SUM(B3:B14)</f>
        <v>220029</v>
      </c>
      <c r="C15" s="11">
        <f>SUM(C3:C14)</f>
        <v>34030</v>
      </c>
      <c r="D15" s="11">
        <f>SUM(D3:D14)</f>
        <v>254059</v>
      </c>
      <c r="G15" s="12">
        <f>SUM(B15:C15)</f>
        <v>254059</v>
      </c>
      <c r="I15" s="12">
        <f>300000-G15</f>
        <v>45941</v>
      </c>
      <c r="K15">
        <f>250*4</f>
        <v>1000</v>
      </c>
    </row>
    <row r="17" spans="1:16" ht="15.5" x14ac:dyDescent="0.35">
      <c r="A17" s="9" t="s">
        <v>104</v>
      </c>
      <c r="B17" t="s">
        <v>105</v>
      </c>
      <c r="C17" t="s">
        <v>106</v>
      </c>
    </row>
    <row r="18" spans="1:16" ht="15.5" x14ac:dyDescent="0.35">
      <c r="A18" s="9" t="s">
        <v>107</v>
      </c>
      <c r="B18" t="s">
        <v>108</v>
      </c>
      <c r="C18" s="10">
        <v>32000</v>
      </c>
    </row>
    <row r="19" spans="1:16" ht="15.5" x14ac:dyDescent="0.35">
      <c r="A19" s="9" t="s">
        <v>109</v>
      </c>
      <c r="B19" t="s">
        <v>110</v>
      </c>
      <c r="C19">
        <v>1363</v>
      </c>
    </row>
    <row r="20" spans="1:16" ht="15.5" x14ac:dyDescent="0.35">
      <c r="A20" s="9" t="s">
        <v>111</v>
      </c>
      <c r="B20" t="s">
        <v>21</v>
      </c>
      <c r="C20">
        <v>3360</v>
      </c>
    </row>
    <row r="21" spans="1:16" ht="15.5" x14ac:dyDescent="0.35">
      <c r="A21" s="9" t="s">
        <v>112</v>
      </c>
      <c r="B21" t="s">
        <v>21</v>
      </c>
      <c r="C21">
        <v>7344</v>
      </c>
    </row>
    <row r="22" spans="1:16" ht="15.5" x14ac:dyDescent="0.35">
      <c r="A22" s="9" t="s">
        <v>113</v>
      </c>
      <c r="B22" t="s">
        <v>5</v>
      </c>
      <c r="C22">
        <v>9600</v>
      </c>
    </row>
    <row r="23" spans="1:16" ht="15.5" x14ac:dyDescent="0.35">
      <c r="A23" s="9" t="s">
        <v>114</v>
      </c>
      <c r="B23" t="s">
        <v>115</v>
      </c>
      <c r="C23">
        <v>3000</v>
      </c>
    </row>
    <row r="24" spans="1:16" ht="15.5" x14ac:dyDescent="0.35">
      <c r="A24" s="9" t="s">
        <v>116</v>
      </c>
      <c r="B24" t="s">
        <v>5</v>
      </c>
      <c r="C24">
        <v>4000</v>
      </c>
      <c r="P24">
        <v>1500</v>
      </c>
    </row>
    <row r="25" spans="1:16" ht="15.5" x14ac:dyDescent="0.35">
      <c r="A25" s="9" t="s">
        <v>117</v>
      </c>
      <c r="B25" t="s">
        <v>5</v>
      </c>
      <c r="C25">
        <v>3186</v>
      </c>
      <c r="P25">
        <v>70</v>
      </c>
    </row>
    <row r="26" spans="1:16" ht="15.5" x14ac:dyDescent="0.35">
      <c r="A26" s="9" t="s">
        <v>118</v>
      </c>
      <c r="B26" t="s">
        <v>5</v>
      </c>
      <c r="C26">
        <v>5000</v>
      </c>
      <c r="P26">
        <v>450</v>
      </c>
    </row>
    <row r="27" spans="1:16" ht="15.5" x14ac:dyDescent="0.35">
      <c r="A27" s="9" t="s">
        <v>119</v>
      </c>
      <c r="B27" t="s">
        <v>5</v>
      </c>
      <c r="C27">
        <v>6120</v>
      </c>
    </row>
    <row r="28" spans="1:16" ht="15.5" x14ac:dyDescent="0.35">
      <c r="A28" s="9" t="s">
        <v>120</v>
      </c>
      <c r="B28" t="s">
        <v>21</v>
      </c>
      <c r="C28">
        <v>1000</v>
      </c>
    </row>
    <row r="29" spans="1:16" ht="15.5" x14ac:dyDescent="0.35">
      <c r="A29" s="9" t="s">
        <v>121</v>
      </c>
      <c r="B29" t="s">
        <v>122</v>
      </c>
      <c r="C29">
        <v>7000</v>
      </c>
    </row>
    <row r="30" spans="1:16" ht="15.5" x14ac:dyDescent="0.35">
      <c r="A30" s="9" t="s">
        <v>123</v>
      </c>
      <c r="B30" t="s">
        <v>122</v>
      </c>
      <c r="C30">
        <v>4000</v>
      </c>
    </row>
  </sheetData>
  <mergeCells count="1">
    <mergeCell ref="A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SharedWithUsers xmlns="a53ffa03-c886-4883-bc34-9fee31bdd20e">
      <UserInfo>
        <DisplayName>Rory Densham - Senior Youth &amp; Community Worker</DisplayName>
        <AccountId>64</AccountId>
        <AccountType/>
      </UserInfo>
    </SharedWithUsers>
    <lcf76f155ced4ddcb4097134ff3c332f xmlns="c38e72b7-c3ff-4a33-a99c-7ea9c13e6e16">
      <Terms xmlns="http://schemas.microsoft.com/office/infopath/2007/PartnerControls"/>
    </lcf76f155ced4ddcb4097134ff3c332f>
    <STProfession xmlns="c38e72b7-c3ff-4a33-a99c-7ea9c13e6e16" xsi:nil="true"/>
    <Attempt2 xmlns="c38e72b7-c3ff-4a33-a99c-7ea9c13e6e16">true</Attempt2>
    <Highlightcolour xmlns="c38e72b7-c3ff-4a33-a99c-7ea9c13e6e16">1</Highlightcolou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9C8DBCE635546A7CA95FB792FB347" ma:contentTypeVersion="21" ma:contentTypeDescription="Create a new document." ma:contentTypeScope="" ma:versionID="9657af319aecc451874ae1391cd2488e">
  <xsd:schema xmlns:xsd="http://www.w3.org/2001/XMLSchema" xmlns:xs="http://www.w3.org/2001/XMLSchema" xmlns:p="http://schemas.microsoft.com/office/2006/metadata/properties" xmlns:ns2="c38e72b7-c3ff-4a33-a99c-7ea9c13e6e16" xmlns:ns3="a53ffa03-c886-4883-bc34-9fee31bdd20e" xmlns:ns4="6a461f78-e7a2-485a-8a47-5fc604b04102" targetNamespace="http://schemas.microsoft.com/office/2006/metadata/properties" ma:root="true" ma:fieldsID="c38fdd50750729810e45a0bbecf33f52" ns2:_="" ns3:_="" ns4:_="">
    <xsd:import namespace="c38e72b7-c3ff-4a33-a99c-7ea9c13e6e16"/>
    <xsd:import namespace="a53ffa03-c886-4883-bc34-9fee31bdd20e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Highlightcolour" minOccurs="0"/>
                <xsd:element ref="ns2:Attempt2" minOccurs="0"/>
                <xsd:element ref="ns2:lcf76f155ced4ddcb4097134ff3c332f" minOccurs="0"/>
                <xsd:element ref="ns4:TaxCatchAll" minOccurs="0"/>
                <xsd:element ref="ns2:STProfess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e72b7-c3ff-4a33-a99c-7ea9c13e6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Highlightcolour" ma:index="21" nillable="true" ma:displayName="Highlight colour" ma:default="1" ma:description="Tag yo' research" ma:format="Dropdown" ma:internalName="Highlightcolour" ma:percentage="FALSE">
      <xsd:simpleType>
        <xsd:restriction base="dms:Number"/>
      </xsd:simpleType>
    </xsd:element>
    <xsd:element name="Attempt2" ma:index="22" nillable="true" ma:displayName="Attempt 2" ma:default="1" ma:format="Dropdown" ma:internalName="Attempt2">
      <xsd:simpleType>
        <xsd:restriction base="dms:Boolea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Profession" ma:index="26" nillable="true" ma:displayName="ST Profession" ma:description="Team Structure" ma:format="Dropdown" ma:internalName="STProfession">
      <xsd:simpleType>
        <xsd:restriction base="dms:Choice">
          <xsd:enumeration value="FLT"/>
          <xsd:enumeration value="Business Design"/>
          <xsd:enumeration value="Continuous Improvement "/>
          <xsd:enumeration value="Org Design"/>
          <xsd:enumeration value="Design Ops "/>
          <xsd:enumeration value="Performance Analyst"/>
          <xsd:enumeration value="Service Design"/>
          <xsd:enumeration value="Interaction Design"/>
          <xsd:enumeration value="User Research"/>
          <xsd:enumeration value="Product "/>
          <xsd:enumeration value="Delivery"/>
          <xsd:enumeration value="Content Design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ffa03-c886-4883-bc34-9fee31bdd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4854aa0-4f5c-403a-b5fc-a8c78bb8aa29}" ma:internalName="TaxCatchAll" ma:showField="CatchAllData" ma:web="a53ffa03-c886-4883-bc34-9fee31bdd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355C0-A377-435D-A479-B3BCBDEC58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C335A8-5C50-4E7D-9378-13336E500FE8}">
  <ds:schemaRefs>
    <ds:schemaRef ds:uri="http://schemas.microsoft.com/office/2006/metadata/properties"/>
    <ds:schemaRef ds:uri="http://schemas.microsoft.com/office/infopath/2007/PartnerControls"/>
    <ds:schemaRef ds:uri="6a461f78-e7a2-485a-8a47-5fc604b04102"/>
    <ds:schemaRef ds:uri="a53ffa03-c886-4883-bc34-9fee31bdd20e"/>
    <ds:schemaRef ds:uri="c38e72b7-c3ff-4a33-a99c-7ea9c13e6e16"/>
  </ds:schemaRefs>
</ds:datastoreItem>
</file>

<file path=customXml/itemProps3.xml><?xml version="1.0" encoding="utf-8"?>
<ds:datastoreItem xmlns:ds="http://schemas.openxmlformats.org/officeDocument/2006/customXml" ds:itemID="{108F2247-2221-434D-B350-26593699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e72b7-c3ff-4a33-a99c-7ea9c13e6e16"/>
    <ds:schemaRef ds:uri="a53ffa03-c886-4883-bc34-9fee31bdd20e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Sheet2!_Hlk111451169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Tombs - Democratic Services Manager</dc:creator>
  <cp:keywords/>
  <dc:description/>
  <cp:lastModifiedBy>Caroline McCabe - Senior Content Designer</cp:lastModifiedBy>
  <cp:revision/>
  <dcterms:created xsi:type="dcterms:W3CDTF">2023-04-19T10:59:28Z</dcterms:created>
  <dcterms:modified xsi:type="dcterms:W3CDTF">2024-11-07T11:39:57Z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0x01010020A9C8DBCE635546A7CA95FB792FB347</vt:lpwstr>
  </property>
  <property fmtid="{D5CDD505-2E9C-101B-9397-08002B2CF9AE}" pid="3" name="MSIP_Label_39d8be9e-c8d9-4b9c-bd40-2c27cc7ea2e6_Enabled">
    <vt:lpwstr>true</vt:lpwstr>
  </property>
  <property fmtid="{D5CDD505-2E9C-101B-9397-08002B2CF9AE}" pid="4" name="MSIP_Label_39d8be9e-c8d9-4b9c-bd40-2c27cc7ea2e6_SetDate">
    <vt:lpwstr>2023-04-19T10:59:33Z</vt:lpwstr>
  </property>
  <property fmtid="{D5CDD505-2E9C-101B-9397-08002B2CF9AE}" pid="5" name="MSIP_Label_39d8be9e-c8d9-4b9c-bd40-2c27cc7ea2e6_Method">
    <vt:lpwstr>Standard</vt:lpwstr>
  </property>
  <property fmtid="{D5CDD505-2E9C-101B-9397-08002B2CF9AE}" pid="6" name="MSIP_Label_39d8be9e-c8d9-4b9c-bd40-2c27cc7ea2e6_Name">
    <vt:lpwstr>39d8be9e-c8d9-4b9c-bd40-2c27cc7ea2e6</vt:lpwstr>
  </property>
  <property fmtid="{D5CDD505-2E9C-101B-9397-08002B2CF9AE}" pid="7" name="MSIP_Label_39d8be9e-c8d9-4b9c-bd40-2c27cc7ea2e6_SiteId">
    <vt:lpwstr>a8b4324f-155c-4215-a0f1-7ed8cc9a992f</vt:lpwstr>
  </property>
  <property fmtid="{D5CDD505-2E9C-101B-9397-08002B2CF9AE}" pid="8" name="MSIP_Label_39d8be9e-c8d9-4b9c-bd40-2c27cc7ea2e6_ActionId">
    <vt:lpwstr>683cd2a9-e90d-4fa0-a1bc-3c0040259d74</vt:lpwstr>
  </property>
  <property fmtid="{D5CDD505-2E9C-101B-9397-08002B2CF9AE}" pid="9" name="MSIP_Label_39d8be9e-c8d9-4b9c-bd40-2c27cc7ea2e6_ContentBits">
    <vt:lpwstr>0</vt:lpwstr>
  </property>
  <property fmtid="{D5CDD505-2E9C-101B-9397-08002B2CF9AE}" pid="10" name="MediaServiceImageTags">
    <vt:lpwstr/>
  </property>
</Properties>
</file>